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4\1 výzva\"/>
    </mc:Choice>
  </mc:AlternateContent>
  <xr:revisionPtr revIDLastSave="0" documentId="13_ncr:1_{727FBCA9-9918-451A-881B-952CAEEAAE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O8" i="1"/>
  <c r="R8" i="1"/>
  <c r="S8" i="1"/>
  <c r="O7" i="1"/>
  <c r="P12" i="1" s="1"/>
  <c r="S7" i="1" l="1"/>
  <c r="R7" i="1" l="1"/>
  <c r="Q12" i="1" s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<sst xmlns="http://schemas.openxmlformats.org/spreadsheetml/2006/main" count="50" uniqueCount="44">
  <si>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</si>
  <si>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</si>
  <si>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</si>
  <si>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</si>
  <si>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</si>
  <si>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</si>
  <si>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</si>
  <si>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</si>
  <si>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</si>
  <si>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</si>
  <si>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</si>
  <si>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</si>
  <si>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</si>
  <si>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</si>
  <si>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</si>
  <si>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38436000-0 - Třepačky a příslušenství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</si>
  <si>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</si>
  <si>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</si>
  <si>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</si>
  <si>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</si>
  <si>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</si>
  <si>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</si>
  <si>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</si>
  <si>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</si>
  <si>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</si>
  <si>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</si>
  <si>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</si>
  <si>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</si>
  <si>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Pokud financováno z projektových prostředků, pak ŘEŠITEL uvede: NÁZEV A ČÍSLO DOTAČNÍHO PROJEKTU </t>
  </si>
  <si>
    <t>NE</t>
  </si>
  <si>
    <t>Vodotěsný měřicí přístroj pro měření pH</t>
  </si>
  <si>
    <t xml:space="preserve">Vodotěsný měřicí přístroj pro měření měrné vodivosti </t>
  </si>
  <si>
    <t>Univerzální vodotěsný přístroj pro měření měrné vodivosti vody včetně grafitového měřicího článku, měrná vodivost: 0÷2000 ⴞS/cm s automatickým přepínámím měřících rozsahů a automatickou teplotní kompenzací, přesnost: ±0,5% z MH ±0,5% FS, 2-pólový měřící článek s integrovaným teplotním senzorem, zkušební protokol, 2 baterie, návod k obsluze.</t>
  </si>
  <si>
    <t>Ing. Oldřich Škach, 
Tel.: 37763 8723</t>
  </si>
  <si>
    <t>Univerzitní 22, 
301 00 Plzeň,
Fakulta strojní - Regionální technologický institut,
místnost UH 212</t>
  </si>
  <si>
    <t>Vodotěsný pH metr/Redox ORP - oxidačně redukční potenciál/teploměr s alarmovou funkcí vč. pH elektrody, měřící rozsah: 0,00 - 14,00 pH, rozlišení 0,01 pH, přesnost: ±0,02 pH ±1 číslice, displej 3-řádkový s podsvícením, nerozbitný kryt. 
Příslušenství: pracovní a kalibrační sada pro pH metry, elektroda, zkušební protokol, 2 baterie, návod k obsluze.</t>
  </si>
  <si>
    <t xml:space="preserve">Příloha č. 2 Kupní smlouvy - technická specifikace
Laboratorní a měřící technika (III.) 004 - 2024 </t>
  </si>
  <si>
    <t>Samostatná faktura</t>
  </si>
  <si>
    <t>30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</si>
  <si>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</si>
  <si>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Ultrazvuková čistička</t>
  </si>
  <si>
    <t>Ing. Tomáš Řeřicha, Ph.D.,
Tel.: 737 488 958,
37763 4534</t>
  </si>
  <si>
    <t>Univerzitní 26,
301 00 Plzeň,
Fakulta elektrotechnická - Katedra materiálů a technologií,
místnost EK 414</t>
  </si>
  <si>
    <t>Materiál: nerez - celokovová.
Ultrazvukový výkon min. 35 W při frekvenci 40 kHz.
Digitální časovač 1 - 15 min.
Využitelný objem čisticí kapaliny min. 0,5 l.
Rozměry vaničky: min. 150 x 80 x 60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</si>
</sst>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left" vertical="center" wrapText="1" indent="1"/>
    </xf>
    <xf numFmtId="0" fontId="6" fillId="4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4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5" borderId="8" xfId="0" applyFont="1" applyFill="1" applyBorder="1" applyAlignment="1" applyProtection="1">
      <alignment horizontal="center" vertical="center" wrapText="1"/>
      <protection locked="0"/>
    </xf>
    <xf numFmtId="0" fontId="15" fillId="5" borderId="10" xfId="0" applyFont="1" applyFill="1" applyBorder="1" applyAlignment="1" applyProtection="1">
      <alignment horizontal="center" vertical="center" wrapText="1"/>
      <protection locked="0"/>
    </xf>
    <xf numFmtId="0" fontId="15" fillId="5" borderId="12" xfId="0" applyFont="1" applyFill="1" applyBorder="1" applyAlignment="1" applyProtection="1">
      <alignment horizontal="center" vertical="center" wrapTex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B5" zoomScaleNormal="100" workbookViewId="0">
      <selection activeCell="G7" sqref="G7:G9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19.5703125" style="4" customWidth="1"/>
    <col min="9" max="9" width="14.28515625" style="1" bestFit="1" customWidth="1"/>
    <col min="10" max="10" width="31.85546875" hidden="1" customWidth="1"/>
    <col min="11" max="11" width="24.5703125" customWidth="1"/>
    <col min="12" max="12" width="27.42578125" customWidth="1"/>
    <col min="13" max="13" width="30.5703125" style="4" customWidth="1"/>
    <col min="14" max="14" width="27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67" t="s">
        <v>36</v>
      </c>
      <c r="C1" s="68"/>
      <c r="D1" s="6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69"/>
      <c r="H3" s="69"/>
      <c r="I3" s="69"/>
      <c r="J3" s="69"/>
      <c r="K3" s="69"/>
      <c r="L3" s="69"/>
      <c r="M3" s="69"/>
      <c r="N3" s="69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16</v>
      </c>
      <c r="D6" s="22" t="s">
        <v>4</v>
      </c>
      <c r="E6" s="22" t="s">
        <v>17</v>
      </c>
      <c r="F6" s="22" t="s">
        <v>18</v>
      </c>
      <c r="G6" s="23" t="s">
        <v>5</v>
      </c>
      <c r="H6" s="22" t="s">
        <v>19</v>
      </c>
      <c r="I6" s="22" t="s">
        <v>20</v>
      </c>
      <c r="J6" s="22" t="s">
        <v>28</v>
      </c>
      <c r="K6" s="22" t="s">
        <v>21</v>
      </c>
      <c r="L6" s="66" t="s">
        <v>22</v>
      </c>
      <c r="M6" s="22" t="s">
        <v>23</v>
      </c>
      <c r="N6" s="22" t="s">
        <v>39</v>
      </c>
      <c r="O6" s="22" t="s">
        <v>24</v>
      </c>
      <c r="P6" s="22" t="s">
        <v>6</v>
      </c>
      <c r="Q6" s="24" t="s">
        <v>7</v>
      </c>
      <c r="R6" s="66" t="s">
        <v>8</v>
      </c>
      <c r="S6" s="66" t="s">
        <v>9</v>
      </c>
      <c r="T6" s="22" t="s">
        <v>25</v>
      </c>
      <c r="U6" s="22" t="s">
        <v>26</v>
      </c>
    </row>
    <row r="7" spans="1:21" ht="126" customHeight="1" thickTop="1" x14ac:dyDescent="0.25">
      <c r="A7" s="25"/>
      <c r="B7" s="34">
        <v>1</v>
      </c>
      <c r="C7" s="35" t="s">
        <v>30</v>
      </c>
      <c r="D7" s="36">
        <v>1</v>
      </c>
      <c r="E7" s="37" t="s">
        <v>27</v>
      </c>
      <c r="F7" s="38" t="s">
        <v>35</v>
      </c>
      <c r="G7" s="93"/>
      <c r="H7" s="75" t="s">
        <v>37</v>
      </c>
      <c r="I7" s="77" t="s">
        <v>29</v>
      </c>
      <c r="J7" s="79"/>
      <c r="K7" s="81"/>
      <c r="L7" s="85" t="s">
        <v>33</v>
      </c>
      <c r="M7" s="85" t="s">
        <v>34</v>
      </c>
      <c r="N7" s="83" t="s">
        <v>38</v>
      </c>
      <c r="O7" s="39">
        <f>D7*P7</f>
        <v>6500</v>
      </c>
      <c r="P7" s="40">
        <v>6500</v>
      </c>
      <c r="Q7" s="96"/>
      <c r="R7" s="41">
        <f>D7*Q7</f>
        <v>0</v>
      </c>
      <c r="S7" s="42" t="str">
        <f t="shared" ref="S7" si="0">IF(ISNUMBER(Q7), IF(Q7&gt;P7,"NEVYHOVUJE","VYHOVUJE")," ")</f>
        <v xml:space="preserve"> </v>
      </c>
      <c r="T7" s="77"/>
      <c r="U7" s="87" t="s">
        <v>14</v>
      </c>
    </row>
    <row r="8" spans="1:21" ht="133.5" customHeight="1" thickBot="1" x14ac:dyDescent="0.3">
      <c r="A8" s="25"/>
      <c r="B8" s="43">
        <v>2</v>
      </c>
      <c r="C8" s="44" t="s">
        <v>31</v>
      </c>
      <c r="D8" s="45">
        <v>1</v>
      </c>
      <c r="E8" s="65" t="s">
        <v>27</v>
      </c>
      <c r="F8" s="46" t="s">
        <v>32</v>
      </c>
      <c r="G8" s="94"/>
      <c r="H8" s="76"/>
      <c r="I8" s="78"/>
      <c r="J8" s="80"/>
      <c r="K8" s="82"/>
      <c r="L8" s="76"/>
      <c r="M8" s="86"/>
      <c r="N8" s="84"/>
      <c r="O8" s="47">
        <f>D8*P8</f>
        <v>6000</v>
      </c>
      <c r="P8" s="48">
        <v>6000</v>
      </c>
      <c r="Q8" s="97"/>
      <c r="R8" s="49">
        <f>D8*Q8</f>
        <v>0</v>
      </c>
      <c r="S8" s="50" t="str">
        <f t="shared" ref="S8" si="1">IF(ISNUMBER(Q8), IF(Q8&gt;P8,"NEVYHOVUJE","VYHOVUJE")," ")</f>
        <v xml:space="preserve"> </v>
      </c>
      <c r="T8" s="78"/>
      <c r="U8" s="88"/>
    </row>
    <row r="9" spans="1:21" ht="133.5" customHeight="1" thickBot="1" x14ac:dyDescent="0.3">
      <c r="A9" s="25"/>
      <c r="B9" s="51">
        <v>3</v>
      </c>
      <c r="C9" s="52" t="s">
        <v>40</v>
      </c>
      <c r="D9" s="53">
        <v>1</v>
      </c>
      <c r="E9" s="54" t="s">
        <v>27</v>
      </c>
      <c r="F9" s="55" t="s">
        <v>43</v>
      </c>
      <c r="G9" s="95"/>
      <c r="H9" s="64" t="s">
        <v>37</v>
      </c>
      <c r="I9" s="54" t="s">
        <v>29</v>
      </c>
      <c r="J9" s="56"/>
      <c r="K9" s="57"/>
      <c r="L9" s="64" t="s">
        <v>41</v>
      </c>
      <c r="M9" s="64" t="s">
        <v>42</v>
      </c>
      <c r="N9" s="58" t="s">
        <v>38</v>
      </c>
      <c r="O9" s="59">
        <f>D9*P9</f>
        <v>1400</v>
      </c>
      <c r="P9" s="60">
        <v>1400</v>
      </c>
      <c r="Q9" s="98"/>
      <c r="R9" s="61">
        <f>D9*Q9</f>
        <v>0</v>
      </c>
      <c r="S9" s="62" t="str">
        <f t="shared" ref="S9" si="2">IF(ISNUMBER(Q9), IF(Q9&gt;P9,"NEVYHOVUJE","VYHOVUJE")," ")</f>
        <v xml:space="preserve"> </v>
      </c>
      <c r="T9" s="54"/>
      <c r="U9" s="63" t="s">
        <v>15</v>
      </c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70" t="s">
        <v>10</v>
      </c>
      <c r="C11" s="71"/>
      <c r="D11" s="71"/>
      <c r="E11" s="71"/>
      <c r="F11" s="71"/>
      <c r="G11" s="71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72" t="s">
        <v>12</v>
      </c>
      <c r="R11" s="73"/>
      <c r="S11" s="74"/>
      <c r="T11" s="20"/>
      <c r="U11" s="29"/>
    </row>
    <row r="12" spans="1:21" ht="33" customHeight="1" thickTop="1" thickBot="1" x14ac:dyDescent="0.3">
      <c r="B12" s="89" t="s">
        <v>13</v>
      </c>
      <c r="C12" s="89"/>
      <c r="D12" s="89"/>
      <c r="E12" s="89"/>
      <c r="F12" s="89"/>
      <c r="G12" s="89"/>
      <c r="H12" s="30"/>
      <c r="K12" s="7"/>
      <c r="L12" s="7"/>
      <c r="M12" s="7"/>
      <c r="N12" s="31"/>
      <c r="O12" s="31"/>
      <c r="P12" s="32">
        <f>SUM(O7:O9)</f>
        <v>13900</v>
      </c>
      <c r="Q12" s="90">
        <f>SUM(R7:R9)</f>
        <v>0</v>
      </c>
      <c r="R12" s="91"/>
      <c r="S12" s="9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V9ai8qfsjWibXFct9AzO4PAG7vn593CxqXNWz6A4++ZoJhpEPfo4W1gnBLssXe96iucw8ORrAu/DSiwkTXhoiA==" saltValue="sApdUyfYpmHcW3SfP5KRbg==" spinCount="100000" sheet="1" objects="1" scenarios="1"/>
  <mergeCells count="15">
    <mergeCell ref="T7:T8"/>
    <mergeCell ref="U7:U8"/>
    <mergeCell ref="B12:G12"/>
    <mergeCell ref="Q12:S12"/>
    <mergeCell ref="B1:D1"/>
    <mergeCell ref="G3:N3"/>
    <mergeCell ref="B11:G11"/>
    <mergeCell ref="Q11:S11"/>
    <mergeCell ref="H7:H8"/>
    <mergeCell ref="I7:I8"/>
    <mergeCell ref="J7:J8"/>
    <mergeCell ref="K7:K8"/>
    <mergeCell ref="N7:N8"/>
    <mergeCell ref="L7:L8"/>
    <mergeCell ref="M7:M8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  <dataValidation type="list" allowBlank="1" showInputMessage="1" showErrorMessage="1" sqref="I9" xr:uid="{37F19F48-44B9-4288-932D-14827C6DEA5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2024-01-26T09:15:15Z</cp:lastPrinted>
  <dcterms:created xsi:type="dcterms:W3CDTF">2014-03-05T12:43:32Z</dcterms:created>
  <dcterms:modified xsi:type="dcterms:W3CDTF">2024-01-26T10:25:53Z</dcterms:modified>
</cp:coreProperties>
</file>